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5355" windowWidth="15480" windowHeight="6855" activeTab="0"/>
  </bookViews>
  <sheets>
    <sheet name="Тур 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<sst xmlns="http://schemas.openxmlformats.org/spreadsheetml/2006/main" count="68" uniqueCount="57">
  <si>
    <t>Игрок(№)</t>
  </si>
  <si>
    <t>Имя игрока</t>
  </si>
  <si>
    <t>Отлич.</t>
  </si>
  <si>
    <t>Кол-во угаданных</t>
  </si>
  <si>
    <t>Голы</t>
  </si>
  <si>
    <t>Основа</t>
  </si>
  <si>
    <t>Запас</t>
  </si>
  <si>
    <t xml:space="preserve"> № ставки</t>
  </si>
  <si>
    <t>Карточки</t>
  </si>
  <si>
    <t>Ввод результатов</t>
  </si>
  <si>
    <t>№</t>
  </si>
  <si>
    <t>Исход</t>
  </si>
  <si>
    <t>Название матча</t>
  </si>
  <si>
    <t>Победитель:</t>
  </si>
  <si>
    <t>Счёт по угаданным исходам</t>
  </si>
  <si>
    <t>Итоги:</t>
  </si>
  <si>
    <t>Название</t>
  </si>
  <si>
    <t>Счёт</t>
  </si>
  <si>
    <t>КСП Химик</t>
  </si>
  <si>
    <t>Red Anfield</t>
  </si>
  <si>
    <t>?</t>
  </si>
  <si>
    <t>Челси - Арсенал</t>
  </si>
  <si>
    <t>Тоттенхэм - Манчестер Юнайтед</t>
  </si>
  <si>
    <t>Вольфсбург - Штутгарт</t>
  </si>
  <si>
    <t>Нюрнберг - Гамбург</t>
  </si>
  <si>
    <t>Фиорентина - Наполи</t>
  </si>
  <si>
    <t>Бордо - ПСЖ</t>
  </si>
  <si>
    <t>АЗ Алкмаар - Витесс</t>
  </si>
  <si>
    <t>Гранада - Райо Вальекано</t>
  </si>
  <si>
    <t>Пескара - Торино</t>
  </si>
  <si>
    <t>Рома - Интер</t>
  </si>
  <si>
    <t>vaprol</t>
  </si>
  <si>
    <t>Farar</t>
  </si>
  <si>
    <t>DEKART</t>
  </si>
  <si>
    <t>Friedrich</t>
  </si>
  <si>
    <t>darsal17</t>
  </si>
  <si>
    <t>visus</t>
  </si>
  <si>
    <t>HomGr</t>
  </si>
  <si>
    <t xml:space="preserve">Батькович </t>
  </si>
  <si>
    <t>ЧБР</t>
  </si>
  <si>
    <t>fosters</t>
  </si>
  <si>
    <t>Rainhart</t>
  </si>
  <si>
    <t>Alonsa</t>
  </si>
  <si>
    <t>vinspetro</t>
  </si>
  <si>
    <t>XaVi</t>
  </si>
  <si>
    <t>ADRIAN</t>
  </si>
  <si>
    <t>Lord_Fenix</t>
  </si>
  <si>
    <t>Denik</t>
  </si>
  <si>
    <t>Diyar</t>
  </si>
  <si>
    <t>Kerimoff</t>
  </si>
  <si>
    <t>lfcrulezz</t>
  </si>
  <si>
    <t>Mortalles</t>
  </si>
  <si>
    <t>geirard</t>
  </si>
  <si>
    <t>Лёха</t>
  </si>
  <si>
    <t>Юрий</t>
  </si>
  <si>
    <t>cslam</t>
  </si>
  <si>
    <t>MaxJoker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</si>
</sst>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22"/>
      <color indexed="62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3" tint="-0.2499700039625167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7" fillId="0" borderId="0" xfId="42" applyFont="1" applyAlignment="1" applyProtection="1">
      <alignment horizontal="center"/>
      <protection/>
    </xf>
    <xf numFmtId="0" fontId="7" fillId="0" borderId="13" xfId="42" applyFont="1" applyBorder="1" applyAlignment="1" applyProtection="1">
      <alignment horizontal="center"/>
      <protection/>
    </xf>
    <xf numFmtId="0" fontId="6" fillId="0" borderId="13" xfId="42" applyBorder="1" applyAlignment="1" applyProtection="1">
      <alignment horizontal="center" vertical="center"/>
      <protection/>
    </xf>
    <xf numFmtId="0" fontId="2" fillId="35" borderId="13" xfId="0" applyFont="1" applyFill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/>
    </xf>
    <xf numFmtId="0" fontId="2" fillId="38" borderId="19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49" fontId="2" fillId="39" borderId="10" xfId="0" applyNumberFormat="1" applyFont="1" applyFill="1" applyBorder="1" applyAlignment="1">
      <alignment horizontal="center" vertical="center" wrapText="1"/>
    </xf>
    <xf numFmtId="49" fontId="2" fillId="39" borderId="13" xfId="0" applyNumberFormat="1" applyFont="1" applyFill="1" applyBorder="1" applyAlignment="1">
      <alignment horizontal="center" vertical="center"/>
    </xf>
    <xf numFmtId="49" fontId="2" fillId="39" borderId="11" xfId="0" applyNumberFormat="1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/>
    </xf>
    <xf numFmtId="0" fontId="0" fillId="38" borderId="13" xfId="0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9" borderId="16" xfId="0" applyFont="1" applyFill="1" applyBorder="1" applyAlignment="1">
      <alignment horizontal="center" vertical="center"/>
    </xf>
    <xf numFmtId="0" fontId="2" fillId="39" borderId="17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2" fillId="39" borderId="21" xfId="0" applyFont="1" applyFill="1" applyBorder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0" fontId="2" fillId="39" borderId="22" xfId="0" applyFont="1" applyFill="1" applyBorder="1" applyAlignment="1">
      <alignment horizontal="center" vertical="center"/>
    </xf>
    <xf numFmtId="0" fontId="2" fillId="39" borderId="18" xfId="0" applyFont="1" applyFill="1" applyBorder="1" applyAlignment="1">
      <alignment horizontal="center" vertical="center"/>
    </xf>
    <xf numFmtId="0" fontId="2" fillId="39" borderId="19" xfId="0" applyFont="1" applyFill="1" applyBorder="1" applyAlignment="1">
      <alignment horizontal="center" vertical="center"/>
    </xf>
    <xf numFmtId="0" fontId="2" fillId="39" borderId="20" xfId="0" applyFont="1" applyFill="1" applyBorder="1" applyAlignment="1">
      <alignment horizontal="center" vertical="center"/>
    </xf>
    <xf numFmtId="49" fontId="2" fillId="39" borderId="16" xfId="0" applyNumberFormat="1" applyFont="1" applyFill="1" applyBorder="1" applyAlignment="1">
      <alignment horizontal="center" vertical="center"/>
    </xf>
    <xf numFmtId="49" fontId="2" fillId="39" borderId="17" xfId="0" applyNumberFormat="1" applyFont="1" applyFill="1" applyBorder="1" applyAlignment="1">
      <alignment horizontal="center" vertical="center"/>
    </xf>
    <xf numFmtId="49" fontId="2" fillId="39" borderId="12" xfId="0" applyNumberFormat="1" applyFont="1" applyFill="1" applyBorder="1" applyAlignment="1">
      <alignment horizontal="center" vertical="center"/>
    </xf>
    <xf numFmtId="49" fontId="2" fillId="39" borderId="21" xfId="0" applyNumberFormat="1" applyFont="1" applyFill="1" applyBorder="1" applyAlignment="1">
      <alignment horizontal="center" vertical="center"/>
    </xf>
    <xf numFmtId="49" fontId="2" fillId="39" borderId="0" xfId="0" applyNumberFormat="1" applyFont="1" applyFill="1" applyBorder="1" applyAlignment="1">
      <alignment horizontal="center" vertical="center"/>
    </xf>
    <xf numFmtId="49" fontId="2" fillId="39" borderId="22" xfId="0" applyNumberFormat="1" applyFont="1" applyFill="1" applyBorder="1" applyAlignment="1">
      <alignment horizontal="center" vertical="center"/>
    </xf>
    <xf numFmtId="49" fontId="2" fillId="39" borderId="18" xfId="0" applyNumberFormat="1" applyFont="1" applyFill="1" applyBorder="1" applyAlignment="1">
      <alignment horizontal="center" vertical="center"/>
    </xf>
    <xf numFmtId="49" fontId="2" fillId="39" borderId="19" xfId="0" applyNumberFormat="1" applyFont="1" applyFill="1" applyBorder="1" applyAlignment="1">
      <alignment horizontal="center" vertical="center"/>
    </xf>
    <xf numFmtId="49" fontId="2" fillId="39" borderId="20" xfId="0" applyNumberFormat="1" applyFont="1" applyFill="1" applyBorder="1" applyAlignment="1">
      <alignment horizontal="center" vertical="center"/>
    </xf>
    <xf numFmtId="0" fontId="3" fillId="40" borderId="13" xfId="0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/>
    </xf>
    <xf numFmtId="0" fontId="2" fillId="40" borderId="14" xfId="0" applyFont="1" applyFill="1" applyBorder="1" applyAlignment="1">
      <alignment horizontal="center" vertical="center"/>
    </xf>
    <xf numFmtId="0" fontId="2" fillId="40" borderId="25" xfId="0" applyFont="1" applyFill="1" applyBorder="1" applyAlignment="1">
      <alignment horizontal="center" vertical="center"/>
    </xf>
    <xf numFmtId="49" fontId="2" fillId="39" borderId="14" xfId="0" applyNumberFormat="1" applyFont="1" applyFill="1" applyBorder="1" applyAlignment="1">
      <alignment horizontal="center" vertical="center"/>
    </xf>
    <xf numFmtId="49" fontId="2" fillId="39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tabSelected="1" zoomScale="96" zoomScaleNormal="96" zoomScalePageLayoutView="0" workbookViewId="0" topLeftCell="A7">
      <selection activeCell="R2" sqref="R2:R34"/>
    </sheetView>
  </sheetViews>
  <sheetFormatPr defaultColWidth="9.140625" defaultRowHeight="15"/>
  <cols>
    <col min="1" max="1" width="3.140625" style="0" customWidth="1"/>
    <col min="2" max="2" width="10.00390625" style="0" bestFit="1" customWidth="1"/>
    <col min="3" max="3" width="11.421875" style="0" customWidth="1"/>
    <col min="4" max="12" width="2.7109375" style="0" customWidth="1"/>
    <col min="13" max="13" width="2.8515625" style="0" customWidth="1"/>
    <col min="14" max="14" width="7.140625" style="0" bestFit="1" customWidth="1"/>
    <col min="15" max="15" width="17.57421875" style="0" bestFit="1" customWidth="1"/>
    <col min="16" max="16" width="8.421875" style="0" bestFit="1" customWidth="1"/>
    <col min="17" max="17" width="9.421875" style="0" bestFit="1" customWidth="1"/>
    <col min="18" max="18" width="3.421875" style="0" customWidth="1"/>
    <col min="19" max="19" width="10.00390625" style="0" bestFit="1" customWidth="1"/>
    <col min="20" max="20" width="13.7109375" style="0" customWidth="1"/>
    <col min="21" max="24" width="2.7109375" style="0" customWidth="1"/>
    <col min="25" max="30" width="2.8515625" style="0" customWidth="1"/>
    <col min="31" max="31" width="7.140625" style="0" bestFit="1" customWidth="1"/>
    <col min="32" max="32" width="17.57421875" style="0" bestFit="1" customWidth="1"/>
    <col min="33" max="33" width="8.421875" style="0" bestFit="1" customWidth="1"/>
    <col min="34" max="34" width="9.421875" style="0" bestFit="1" customWidth="1"/>
    <col min="35" max="35" width="3.140625" style="0" customWidth="1"/>
    <col min="36" max="36" width="0.85546875" style="0" customWidth="1"/>
  </cols>
  <sheetData>
    <row r="1" spans="1:36" ht="15">
      <c r="A1" s="94" t="s">
        <v>16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6"/>
      <c r="AJ1">
        <f>MIN(IF(O6=0,999,O6),IF(O7=0,999,O7),IF(O8=0,999,O8),IF(O9=0,999,O9),IF(O10=0,999,O10),IF(O11=0,999,O11),IF(AF6=0,999,AF6),IF(AF7=0,999,AF7),IF(AF8=0,999,AF8),IF(AF9=0,999,AF9),IF(AF10=0,999,AF10),IF(AF11=0,999,AF11))</f>
        <v>1</v>
      </c>
    </row>
    <row r="2" spans="1:35" ht="15">
      <c r="A2" s="43"/>
      <c r="B2" s="46" t="s">
        <v>18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8"/>
      <c r="R2" s="43"/>
      <c r="S2" s="44" t="s">
        <v>19</v>
      </c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6"/>
      <c r="AI2" s="28"/>
    </row>
    <row r="3" spans="1:35" ht="15">
      <c r="A3" s="43"/>
      <c r="B3" s="40" t="s">
        <v>7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  <c r="R3" s="43"/>
      <c r="S3" s="42" t="s">
        <v>7</v>
      </c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40"/>
      <c r="AI3" s="28"/>
    </row>
    <row r="4" spans="1:35" ht="15">
      <c r="A4" s="43"/>
      <c r="B4" s="11" t="s">
        <v>0</v>
      </c>
      <c r="C4" s="9" t="s">
        <v>1</v>
      </c>
      <c r="D4" s="9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 t="s">
        <v>2</v>
      </c>
      <c r="O4" s="9" t="s">
        <v>3</v>
      </c>
      <c r="P4" s="9" t="s">
        <v>4</v>
      </c>
      <c r="Q4" s="12" t="s">
        <v>8</v>
      </c>
      <c r="R4" s="43"/>
      <c r="S4" s="11" t="s">
        <v>0</v>
      </c>
      <c r="T4" s="9" t="s">
        <v>1</v>
      </c>
      <c r="U4" s="9">
        <v>1</v>
      </c>
      <c r="V4" s="9">
        <v>2</v>
      </c>
      <c r="W4" s="9">
        <v>3</v>
      </c>
      <c r="X4" s="9">
        <v>4</v>
      </c>
      <c r="Y4" s="9">
        <v>5</v>
      </c>
      <c r="Z4" s="9">
        <v>6</v>
      </c>
      <c r="AA4" s="9">
        <v>7</v>
      </c>
      <c r="AB4" s="9">
        <v>8</v>
      </c>
      <c r="AC4" s="9">
        <v>9</v>
      </c>
      <c r="AD4" s="9">
        <v>10</v>
      </c>
      <c r="AE4" s="9" t="s">
        <v>2</v>
      </c>
      <c r="AF4" s="9" t="s">
        <v>3</v>
      </c>
      <c r="AG4" s="9" t="s">
        <v>4</v>
      </c>
      <c r="AH4" s="12" t="s">
        <v>8</v>
      </c>
      <c r="AI4" s="28"/>
    </row>
    <row r="5" spans="1:35" ht="15">
      <c r="A5" s="43"/>
      <c r="B5" s="33" t="s">
        <v>5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31"/>
      <c r="R5" s="43"/>
      <c r="S5" s="33" t="s">
        <v>5</v>
      </c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31"/>
      <c r="AI5" s="28"/>
    </row>
    <row r="6" spans="1:35" ht="15">
      <c r="A6" s="43"/>
      <c r="B6" s="1">
        <v>1</v>
      </c>
      <c r="C6" s="21" t="s">
        <v>31</v>
      </c>
      <c r="D6" s="26">
        <v>1</v>
      </c>
      <c r="E6" s="26">
        <v>2</v>
      </c>
      <c r="F6" s="26">
        <v>1</v>
      </c>
      <c r="G6" s="26">
        <v>1</v>
      </c>
      <c r="H6" s="26">
        <v>2</v>
      </c>
      <c r="I6" s="26">
        <v>2</v>
      </c>
      <c r="J6" s="26">
        <v>0</v>
      </c>
      <c r="K6" s="26">
        <v>1</v>
      </c>
      <c r="L6" s="26">
        <v>1</v>
      </c>
      <c r="M6" s="26">
        <v>1</v>
      </c>
      <c r="N6" s="5"/>
      <c r="O6" s="5">
        <f aca="true" t="shared" si="0" ref="O6:O11">IF(AND(D6&lt;&gt;"",D6=$Q$25),1,0)+IF(AND(E6&lt;&gt;"",E6=$Q$26),1,0)+IF(AND(F6&lt;&gt;"",F6=$Q$27),1,0)+IF(AND(G6&lt;&gt;"",G6=$Q$28),1,0)+IF(AND(H6&lt;&gt;"",H6=$Q$29),1,0)+IF(AND(I6&lt;&gt;"",I6=$Q$30),1,0)+IF(AND(J6&lt;&gt;"",J6=$Q$31),1,0)+IF(AND(K6&lt;&gt;"",K6=$Q$32),1,0)+IF(AND(L6&lt;&gt;"",L6=$Q$33),1,0)+IF(AND(M6&lt;&gt;"",M6=$Q$34),1,0)</f>
        <v>3</v>
      </c>
      <c r="P6" s="8">
        <f aca="true" t="shared" si="1" ref="P6:P11">IF(AND(O6-AF6&gt;=8),"Покер",IF(AND(O6-AF6&gt;=6),"ХетТрик",IF(AND(O6-AF6&gt;=4),"ДУБЛЬ",IF(O6-AF6&gt;=1,"ГОЛ",""))))</f>
      </c>
      <c r="Q6" s="6" t="str">
        <f aca="true" t="shared" si="2" ref="Q6:Q11">IF(O6=0,"RED"," ")</f>
        <v> </v>
      </c>
      <c r="R6" s="43"/>
      <c r="S6" s="1">
        <v>1</v>
      </c>
      <c r="T6" s="18" t="s">
        <v>45</v>
      </c>
      <c r="U6" s="10">
        <v>1</v>
      </c>
      <c r="V6" s="10">
        <v>2</v>
      </c>
      <c r="W6" s="10">
        <v>1</v>
      </c>
      <c r="X6" s="10">
        <v>0</v>
      </c>
      <c r="Y6" s="10">
        <v>2</v>
      </c>
      <c r="Z6" s="10">
        <v>0</v>
      </c>
      <c r="AA6" s="10">
        <v>2</v>
      </c>
      <c r="AB6" s="10">
        <v>2</v>
      </c>
      <c r="AC6" s="10">
        <v>0</v>
      </c>
      <c r="AD6" s="10">
        <v>0</v>
      </c>
      <c r="AE6" s="5"/>
      <c r="AF6" s="5">
        <f aca="true" t="shared" si="3" ref="AF6:AF11">IF(AND(U6&lt;&gt;"",U6=$Q$25),1,0)+IF(AND(V6&lt;&gt;"",V6=$Q$26),1,0)+IF(AND(W6&lt;&gt;"",W6=$Q$27),1,0)+IF(AND(X6&lt;&gt;"",X6=$Q$28),1,0)+IF(AND(Y6&lt;&gt;"",Y6=$Q$29),1,0)+IF(AND(Z6&lt;&gt;"",Z6=$Q$30),1,0)+IF(AND(AA6&lt;&gt;"",AA6=$Q$31),1,0)+IF(AND(AB6&lt;&gt;"",AB6=$Q$32),1,0)+IF(AND(AC6&lt;&gt;"",AC6=$Q$33),1,0)+IF(AND(AD6&lt;&gt;"",AD6=$Q$34),1,0)</f>
        <v>3</v>
      </c>
      <c r="AG6" s="8">
        <f aca="true" t="shared" si="4" ref="AG6:AG11">IF(AND(AF6-O6&gt;=8),"Покер",IF(AND(AF6-O6&gt;=6),"ХетТрик",IF(AND(AF6-O6&gt;=4),"ДУБЛЬ",IF(AF6-O6&gt;=1,"ГОЛ",""))))</f>
      </c>
      <c r="AH6" s="6" t="str">
        <f aca="true" t="shared" si="5" ref="AH6:AH11">IF(AF6=0,"RED"," ")</f>
        <v> </v>
      </c>
      <c r="AI6" s="28"/>
    </row>
    <row r="7" spans="1:35" ht="15">
      <c r="A7" s="43"/>
      <c r="B7" s="1">
        <v>2</v>
      </c>
      <c r="C7" s="22" t="s">
        <v>32</v>
      </c>
      <c r="D7" s="26">
        <v>1</v>
      </c>
      <c r="E7" s="26">
        <v>2</v>
      </c>
      <c r="F7" s="26">
        <v>2</v>
      </c>
      <c r="G7" s="26">
        <v>1</v>
      </c>
      <c r="H7" s="26">
        <v>2</v>
      </c>
      <c r="I7" s="26">
        <v>2</v>
      </c>
      <c r="J7" s="26">
        <v>1</v>
      </c>
      <c r="K7" s="26">
        <v>1</v>
      </c>
      <c r="L7" s="26">
        <v>1</v>
      </c>
      <c r="M7" s="26">
        <v>0</v>
      </c>
      <c r="N7" s="5"/>
      <c r="O7" s="5">
        <f t="shared" si="0"/>
        <v>3</v>
      </c>
      <c r="P7" s="8">
        <f t="shared" si="1"/>
      </c>
      <c r="Q7" s="6" t="str">
        <f t="shared" si="2"/>
        <v> </v>
      </c>
      <c r="R7" s="43"/>
      <c r="S7" s="1">
        <v>2</v>
      </c>
      <c r="T7" s="18" t="s">
        <v>46</v>
      </c>
      <c r="U7" s="10">
        <v>1</v>
      </c>
      <c r="V7" s="10">
        <v>2</v>
      </c>
      <c r="W7" s="10">
        <v>1</v>
      </c>
      <c r="X7" s="10">
        <v>0</v>
      </c>
      <c r="Y7" s="10">
        <v>2</v>
      </c>
      <c r="Z7" s="10">
        <v>2</v>
      </c>
      <c r="AA7" s="10">
        <v>1</v>
      </c>
      <c r="AB7" s="10">
        <v>1</v>
      </c>
      <c r="AC7" s="10">
        <v>0</v>
      </c>
      <c r="AD7" s="10">
        <v>1</v>
      </c>
      <c r="AE7" s="5"/>
      <c r="AF7" s="5">
        <f t="shared" si="3"/>
        <v>5</v>
      </c>
      <c r="AG7" s="8" t="str">
        <f t="shared" si="4"/>
        <v>ГОЛ</v>
      </c>
      <c r="AH7" s="6" t="str">
        <f t="shared" si="5"/>
        <v> </v>
      </c>
      <c r="AI7" s="28"/>
    </row>
    <row r="8" spans="1:35" ht="15">
      <c r="A8" s="43"/>
      <c r="B8" s="1">
        <v>3</v>
      </c>
      <c r="C8" s="18" t="s">
        <v>33</v>
      </c>
      <c r="D8" s="26">
        <v>1</v>
      </c>
      <c r="E8" s="26">
        <v>2</v>
      </c>
      <c r="F8" s="26">
        <v>1</v>
      </c>
      <c r="G8" s="26">
        <v>0</v>
      </c>
      <c r="H8" s="26">
        <v>2</v>
      </c>
      <c r="I8" s="26">
        <v>2</v>
      </c>
      <c r="J8" s="26">
        <v>1</v>
      </c>
      <c r="K8" s="26">
        <v>1</v>
      </c>
      <c r="L8" s="26">
        <v>1</v>
      </c>
      <c r="M8" s="26">
        <v>1</v>
      </c>
      <c r="N8" s="5"/>
      <c r="O8" s="5">
        <f t="shared" si="0"/>
        <v>5</v>
      </c>
      <c r="P8" s="8" t="str">
        <f t="shared" si="1"/>
        <v>ГОЛ</v>
      </c>
      <c r="Q8" s="6" t="str">
        <f t="shared" si="2"/>
        <v> </v>
      </c>
      <c r="R8" s="43"/>
      <c r="S8" s="1">
        <v>3</v>
      </c>
      <c r="T8" s="18" t="s">
        <v>47</v>
      </c>
      <c r="U8" s="10">
        <v>1</v>
      </c>
      <c r="V8" s="10">
        <v>2</v>
      </c>
      <c r="W8" s="10">
        <v>0</v>
      </c>
      <c r="X8" s="10">
        <v>2</v>
      </c>
      <c r="Y8" s="10">
        <v>2</v>
      </c>
      <c r="Z8" s="10">
        <v>2</v>
      </c>
      <c r="AA8" s="10">
        <v>1</v>
      </c>
      <c r="AB8" s="10">
        <v>2</v>
      </c>
      <c r="AC8" s="10">
        <v>0</v>
      </c>
      <c r="AD8" s="10">
        <v>2</v>
      </c>
      <c r="AE8" s="5"/>
      <c r="AF8" s="5">
        <f t="shared" si="3"/>
        <v>2</v>
      </c>
      <c r="AG8" s="8">
        <f t="shared" si="4"/>
      </c>
      <c r="AH8" s="6" t="str">
        <f t="shared" si="5"/>
        <v> </v>
      </c>
      <c r="AI8" s="28"/>
    </row>
    <row r="9" spans="1:35" ht="15">
      <c r="A9" s="43"/>
      <c r="B9" s="1">
        <v>4</v>
      </c>
      <c r="C9" s="7" t="s">
        <v>34</v>
      </c>
      <c r="D9" s="26">
        <v>1</v>
      </c>
      <c r="E9" s="26">
        <v>2</v>
      </c>
      <c r="F9" s="26">
        <v>1</v>
      </c>
      <c r="G9" s="26">
        <v>1</v>
      </c>
      <c r="H9" s="26">
        <v>0</v>
      </c>
      <c r="I9" s="26">
        <v>1</v>
      </c>
      <c r="J9" s="26">
        <v>2</v>
      </c>
      <c r="K9" s="26">
        <v>0</v>
      </c>
      <c r="L9" s="26">
        <v>1</v>
      </c>
      <c r="M9" s="26">
        <v>1</v>
      </c>
      <c r="N9" s="5"/>
      <c r="O9" s="5">
        <f t="shared" si="0"/>
        <v>3</v>
      </c>
      <c r="P9" s="8" t="str">
        <f t="shared" si="1"/>
        <v>ГОЛ</v>
      </c>
      <c r="Q9" s="6" t="str">
        <f t="shared" si="2"/>
        <v> </v>
      </c>
      <c r="R9" s="43"/>
      <c r="S9" s="1">
        <v>4</v>
      </c>
      <c r="T9" s="18" t="s">
        <v>48</v>
      </c>
      <c r="U9" s="10">
        <v>1</v>
      </c>
      <c r="V9" s="10">
        <v>2</v>
      </c>
      <c r="W9" s="10">
        <v>2</v>
      </c>
      <c r="X9" s="10">
        <v>1</v>
      </c>
      <c r="Y9" s="10">
        <v>1</v>
      </c>
      <c r="Z9" s="10">
        <v>2</v>
      </c>
      <c r="AA9" s="10">
        <v>1</v>
      </c>
      <c r="AB9" s="10">
        <v>2</v>
      </c>
      <c r="AC9" s="10">
        <v>1</v>
      </c>
      <c r="AD9" s="10">
        <v>1</v>
      </c>
      <c r="AE9" s="23"/>
      <c r="AF9" s="5">
        <f t="shared" si="3"/>
        <v>2</v>
      </c>
      <c r="AG9" s="8">
        <f t="shared" si="4"/>
      </c>
      <c r="AH9" s="6" t="str">
        <f t="shared" si="5"/>
        <v> </v>
      </c>
      <c r="AI9" s="28"/>
    </row>
    <row r="10" spans="1:35" ht="15">
      <c r="A10" s="43"/>
      <c r="B10" s="1">
        <v>5</v>
      </c>
      <c r="C10" s="22" t="s">
        <v>37</v>
      </c>
      <c r="D10" s="10">
        <v>1</v>
      </c>
      <c r="E10" s="10">
        <v>2</v>
      </c>
      <c r="F10" s="10">
        <v>1</v>
      </c>
      <c r="G10" s="10">
        <v>1</v>
      </c>
      <c r="H10" s="10">
        <v>1</v>
      </c>
      <c r="I10" s="10">
        <v>0</v>
      </c>
      <c r="J10" s="10">
        <v>1</v>
      </c>
      <c r="K10" s="10">
        <v>2</v>
      </c>
      <c r="L10" s="10">
        <v>1</v>
      </c>
      <c r="M10" s="10">
        <v>1</v>
      </c>
      <c r="N10" s="5"/>
      <c r="O10" s="5">
        <f t="shared" si="0"/>
        <v>3</v>
      </c>
      <c r="P10" s="8" t="str">
        <f t="shared" si="1"/>
        <v>ГОЛ</v>
      </c>
      <c r="Q10" s="6" t="str">
        <f t="shared" si="2"/>
        <v> </v>
      </c>
      <c r="R10" s="43"/>
      <c r="S10" s="1">
        <v>5</v>
      </c>
      <c r="T10" s="18" t="s">
        <v>49</v>
      </c>
      <c r="U10" s="10">
        <v>2</v>
      </c>
      <c r="V10" s="10">
        <v>2</v>
      </c>
      <c r="W10" s="10">
        <v>1</v>
      </c>
      <c r="X10" s="10">
        <v>1</v>
      </c>
      <c r="Y10" s="10">
        <v>2</v>
      </c>
      <c r="Z10" s="10">
        <v>2</v>
      </c>
      <c r="AA10" s="10">
        <v>1</v>
      </c>
      <c r="AB10" s="10">
        <v>0</v>
      </c>
      <c r="AC10" s="10">
        <v>0</v>
      </c>
      <c r="AD10" s="10">
        <v>2</v>
      </c>
      <c r="AE10" s="5"/>
      <c r="AF10" s="5">
        <f t="shared" si="3"/>
        <v>2</v>
      </c>
      <c r="AG10" s="8">
        <f t="shared" si="4"/>
      </c>
      <c r="AH10" s="6" t="str">
        <f t="shared" si="5"/>
        <v> </v>
      </c>
      <c r="AI10" s="28"/>
    </row>
    <row r="11" spans="1:35" ht="15">
      <c r="A11" s="43"/>
      <c r="B11" s="1">
        <v>6</v>
      </c>
      <c r="C11" s="18" t="s">
        <v>36</v>
      </c>
      <c r="D11" s="26">
        <v>1</v>
      </c>
      <c r="E11" s="26">
        <v>2</v>
      </c>
      <c r="F11" s="26">
        <v>0</v>
      </c>
      <c r="G11" s="26">
        <v>2</v>
      </c>
      <c r="H11" s="26">
        <v>2</v>
      </c>
      <c r="I11" s="26">
        <v>2</v>
      </c>
      <c r="J11" s="26">
        <v>2</v>
      </c>
      <c r="K11" s="26">
        <v>2</v>
      </c>
      <c r="L11" s="26">
        <v>0</v>
      </c>
      <c r="M11" s="26">
        <v>1</v>
      </c>
      <c r="N11" s="5"/>
      <c r="O11" s="5">
        <f t="shared" si="0"/>
        <v>1</v>
      </c>
      <c r="P11" s="8">
        <f t="shared" si="1"/>
      </c>
      <c r="Q11" s="6" t="str">
        <f t="shared" si="2"/>
        <v> </v>
      </c>
      <c r="R11" s="43"/>
      <c r="S11" s="1">
        <v>6</v>
      </c>
      <c r="T11" s="18" t="s">
        <v>50</v>
      </c>
      <c r="U11" s="10">
        <v>1</v>
      </c>
      <c r="V11" s="10">
        <v>0</v>
      </c>
      <c r="W11" s="10">
        <v>1</v>
      </c>
      <c r="X11" s="10">
        <v>0</v>
      </c>
      <c r="Y11" s="10">
        <v>1</v>
      </c>
      <c r="Z11" s="10">
        <v>0</v>
      </c>
      <c r="AA11" s="10">
        <v>1</v>
      </c>
      <c r="AB11" s="10">
        <v>1</v>
      </c>
      <c r="AC11" s="10">
        <v>1</v>
      </c>
      <c r="AD11" s="10">
        <v>1</v>
      </c>
      <c r="AE11" s="5"/>
      <c r="AF11" s="5">
        <f t="shared" si="3"/>
        <v>5</v>
      </c>
      <c r="AG11" s="8" t="str">
        <f t="shared" si="4"/>
        <v>ДУБЛЬ</v>
      </c>
      <c r="AH11" s="6" t="str">
        <f t="shared" si="5"/>
        <v> </v>
      </c>
      <c r="AI11" s="28"/>
    </row>
    <row r="12" spans="1:35" ht="15">
      <c r="A12" s="43"/>
      <c r="B12" s="31" t="s">
        <v>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54"/>
      <c r="O12" s="32"/>
      <c r="P12" s="54"/>
      <c r="Q12" s="34"/>
      <c r="R12" s="43"/>
      <c r="S12" s="31" t="s">
        <v>6</v>
      </c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3"/>
      <c r="AI12" s="28"/>
    </row>
    <row r="13" spans="1:35" ht="15">
      <c r="A13" s="43"/>
      <c r="B13" s="1">
        <v>7</v>
      </c>
      <c r="C13" s="22" t="s">
        <v>35</v>
      </c>
      <c r="D13" s="26">
        <v>1</v>
      </c>
      <c r="E13" s="26">
        <v>2</v>
      </c>
      <c r="F13" s="26">
        <v>1</v>
      </c>
      <c r="G13" s="26">
        <v>2</v>
      </c>
      <c r="H13" s="26">
        <v>1</v>
      </c>
      <c r="I13" s="26">
        <v>2</v>
      </c>
      <c r="J13" s="26">
        <v>1</v>
      </c>
      <c r="K13" s="26">
        <v>2</v>
      </c>
      <c r="L13" s="26">
        <v>1</v>
      </c>
      <c r="M13" s="26">
        <v>1</v>
      </c>
      <c r="N13" s="55"/>
      <c r="O13" s="13">
        <f>IF(AND(D13&lt;&gt;"",D13=$Q$25),1,0)+IF(AND(E13&lt;&gt;"",E13=$Q$26),1,0)+IF(AND(F13&lt;&gt;"",F13=$Q$27),1,0)+IF(AND(G13&lt;&gt;"",G13=$Q$28),1,0)+IF(AND(H13&lt;&gt;"",H13=$Q$29),1,0)+IF(AND(I13&lt;&gt;"",I13=$Q$30),1,0)+IF(AND(J13&lt;&gt;"",J13=$Q$31),1,0)+IF(AND(K13&lt;&gt;"",K13=$Q$32),1,0)+IF(AND(L13&lt;&gt;"",L13=$Q$33),1,0)+IF(AND(M13&lt;&gt;"",M13=$Q$34),1,0)</f>
        <v>3</v>
      </c>
      <c r="P13" s="55"/>
      <c r="Q13" s="55"/>
      <c r="R13" s="30"/>
      <c r="S13" s="1">
        <v>7</v>
      </c>
      <c r="T13" s="18" t="s">
        <v>51</v>
      </c>
      <c r="U13" s="10">
        <v>1</v>
      </c>
      <c r="V13" s="10">
        <v>2</v>
      </c>
      <c r="W13" s="26">
        <v>2</v>
      </c>
      <c r="X13" s="10">
        <v>2</v>
      </c>
      <c r="Y13" s="10">
        <v>0</v>
      </c>
      <c r="Z13" s="10">
        <v>2</v>
      </c>
      <c r="AA13" s="10">
        <v>1</v>
      </c>
      <c r="AB13" s="10">
        <v>0</v>
      </c>
      <c r="AC13" s="10">
        <v>2</v>
      </c>
      <c r="AD13" s="10">
        <v>1</v>
      </c>
      <c r="AE13" s="55"/>
      <c r="AF13" s="5">
        <f>IF(AND(U13&lt;&gt;"",U13=$Q$25),1,0)+IF(AND(V13&lt;&gt;"",V13=$Q$26),1,0)+IF(AND(W13&lt;&gt;"",W13=$Q$27),1,0)+IF(AND(X13&lt;&gt;"",X13=$Q$28),1,0)+IF(AND(Y13&lt;&gt;"",Y13=$Q$29),1,0)+IF(AND(Z13&lt;&gt;"",Z13=$Q$30),1,0)+IF(AND(AA13&lt;&gt;"",AA13=$Q$31),1,0)+IF(AND(AB13&lt;&gt;"",AB13=$Q$32),1,0)+IF(AND(AC13&lt;&gt;"",AC13=$Q$33),1,0)+IF(AND(AD13&lt;&gt;"",AD13=$Q$34),1,0)</f>
        <v>4</v>
      </c>
      <c r="AG13" s="55"/>
      <c r="AH13" s="56"/>
      <c r="AI13" s="28"/>
    </row>
    <row r="14" spans="1:35" ht="15">
      <c r="A14" s="43"/>
      <c r="B14" s="1">
        <v>8</v>
      </c>
      <c r="C14" s="18" t="s">
        <v>38</v>
      </c>
      <c r="D14" s="24">
        <v>1</v>
      </c>
      <c r="E14" s="24">
        <v>2</v>
      </c>
      <c r="F14" s="24">
        <v>0</v>
      </c>
      <c r="G14" s="24">
        <v>0</v>
      </c>
      <c r="H14" s="24">
        <v>2</v>
      </c>
      <c r="I14" s="24">
        <v>0</v>
      </c>
      <c r="J14" s="24">
        <v>2</v>
      </c>
      <c r="K14" s="24">
        <v>2</v>
      </c>
      <c r="L14" s="24">
        <v>0</v>
      </c>
      <c r="M14" s="24">
        <v>1</v>
      </c>
      <c r="N14" s="55"/>
      <c r="O14" s="13">
        <f aca="true" t="shared" si="6" ref="O14:O21">IF(AND(D14&lt;&gt;"",D14=$Q$25),1,0)+IF(AND(E14&lt;&gt;"",E14=$Q$26),1,0)+IF(AND(F14&lt;&gt;"",F14=$Q$27),1,0)+IF(AND(G14&lt;&gt;"",G14=$Q$28),1,0)+IF(AND(H14&lt;&gt;"",H14=$Q$29),1,0)+IF(AND(I14&lt;&gt;"",I14=$Q$30),1,0)+IF(AND(J14&lt;&gt;"",J14=$Q$31),1,0)+IF(AND(K14&lt;&gt;"",K14=$Q$32),1,0)+IF(AND(L14&lt;&gt;"",L14=$Q$33),1,0)+IF(AND(M14&lt;&gt;"",M14=$Q$34),1,0)</f>
        <v>2</v>
      </c>
      <c r="P14" s="55"/>
      <c r="Q14" s="55"/>
      <c r="R14" s="30"/>
      <c r="S14" s="1">
        <v>8</v>
      </c>
      <c r="T14" s="18" t="s">
        <v>52</v>
      </c>
      <c r="U14" s="10">
        <v>0</v>
      </c>
      <c r="V14" s="10">
        <v>0</v>
      </c>
      <c r="W14" s="10">
        <v>1</v>
      </c>
      <c r="X14" s="10">
        <v>1</v>
      </c>
      <c r="Y14" s="10">
        <v>1</v>
      </c>
      <c r="Z14" s="10">
        <v>1</v>
      </c>
      <c r="AA14" s="10">
        <v>2</v>
      </c>
      <c r="AB14" s="10">
        <v>0</v>
      </c>
      <c r="AC14" s="10">
        <v>2</v>
      </c>
      <c r="AD14" s="10">
        <v>1</v>
      </c>
      <c r="AE14" s="55"/>
      <c r="AF14" s="5">
        <f aca="true" t="shared" si="7" ref="AF14:AF21">IF(AND(U14&lt;&gt;"",U14=$Q$25),1,0)+IF(AND(V14&lt;&gt;"",V14=$Q$26),1,0)+IF(AND(W14&lt;&gt;"",W14=$Q$27),1,0)+IF(AND(X14&lt;&gt;"",X14=$Q$28),1,0)+IF(AND(Y14&lt;&gt;"",Y14=$Q$29),1,0)+IF(AND(Z14&lt;&gt;"",Z14=$Q$30),1,0)+IF(AND(AA14&lt;&gt;"",AA14=$Q$31),1,0)+IF(AND(AB14&lt;&gt;"",AB14=$Q$32),1,0)+IF(AND(AC14&lt;&gt;"",AC14=$Q$33),1,0)+IF(AND(AD14&lt;&gt;"",AD14=$Q$34),1,0)</f>
        <v>2</v>
      </c>
      <c r="AG14" s="55"/>
      <c r="AH14" s="56"/>
      <c r="AI14" s="28"/>
    </row>
    <row r="15" spans="1:35" ht="15">
      <c r="A15" s="43"/>
      <c r="B15" s="1">
        <v>9</v>
      </c>
      <c r="C15" s="18" t="s">
        <v>39</v>
      </c>
      <c r="D15" s="10">
        <v>1</v>
      </c>
      <c r="E15" s="10">
        <v>2</v>
      </c>
      <c r="F15" s="10">
        <v>0</v>
      </c>
      <c r="G15" s="10">
        <v>0</v>
      </c>
      <c r="H15" s="10">
        <v>2</v>
      </c>
      <c r="I15" s="10">
        <v>2</v>
      </c>
      <c r="J15" s="10">
        <v>1</v>
      </c>
      <c r="K15" s="10">
        <v>0</v>
      </c>
      <c r="L15" s="10">
        <v>1</v>
      </c>
      <c r="M15" s="10">
        <v>1</v>
      </c>
      <c r="N15" s="55"/>
      <c r="O15" s="13">
        <f t="shared" si="6"/>
        <v>3</v>
      </c>
      <c r="P15" s="55"/>
      <c r="Q15" s="55"/>
      <c r="R15" s="30"/>
      <c r="S15" s="1">
        <v>9</v>
      </c>
      <c r="T15" s="18" t="s">
        <v>53</v>
      </c>
      <c r="U15" s="10">
        <v>0</v>
      </c>
      <c r="V15" s="10">
        <v>2</v>
      </c>
      <c r="W15" s="10">
        <v>2</v>
      </c>
      <c r="X15" s="10">
        <v>2</v>
      </c>
      <c r="Y15" s="10">
        <v>1</v>
      </c>
      <c r="Z15" s="10">
        <v>2</v>
      </c>
      <c r="AA15" s="10">
        <v>1</v>
      </c>
      <c r="AB15" s="10">
        <v>0</v>
      </c>
      <c r="AC15" s="10">
        <v>2</v>
      </c>
      <c r="AD15" s="10">
        <v>1</v>
      </c>
      <c r="AE15" s="55"/>
      <c r="AF15" s="5">
        <f t="shared" si="7"/>
        <v>2</v>
      </c>
      <c r="AG15" s="55"/>
      <c r="AH15" s="56"/>
      <c r="AI15" s="28"/>
    </row>
    <row r="16" spans="1:35" ht="15">
      <c r="A16" s="43"/>
      <c r="B16" s="1">
        <v>10</v>
      </c>
      <c r="C16" s="7" t="s">
        <v>40</v>
      </c>
      <c r="D16" s="10">
        <v>1</v>
      </c>
      <c r="E16" s="10">
        <v>2</v>
      </c>
      <c r="F16" s="10">
        <v>1</v>
      </c>
      <c r="G16" s="10">
        <v>0</v>
      </c>
      <c r="H16" s="10">
        <v>0</v>
      </c>
      <c r="I16" s="10">
        <v>2</v>
      </c>
      <c r="J16" s="10">
        <v>1</v>
      </c>
      <c r="K16" s="10">
        <v>2</v>
      </c>
      <c r="L16" s="10">
        <v>2</v>
      </c>
      <c r="M16" s="10">
        <v>0</v>
      </c>
      <c r="N16" s="55"/>
      <c r="O16" s="13">
        <f t="shared" si="6"/>
        <v>6</v>
      </c>
      <c r="P16" s="55"/>
      <c r="Q16" s="55"/>
      <c r="R16" s="30"/>
      <c r="S16" s="1">
        <v>10</v>
      </c>
      <c r="T16" s="18" t="s">
        <v>54</v>
      </c>
      <c r="U16" s="10">
        <v>1</v>
      </c>
      <c r="V16" s="10">
        <v>2</v>
      </c>
      <c r="W16" s="10">
        <v>2</v>
      </c>
      <c r="X16" s="10">
        <v>2</v>
      </c>
      <c r="Y16" s="10">
        <v>2</v>
      </c>
      <c r="Z16" s="10">
        <v>2</v>
      </c>
      <c r="AA16" s="10">
        <v>1</v>
      </c>
      <c r="AB16" s="10">
        <v>2</v>
      </c>
      <c r="AC16" s="10">
        <v>2</v>
      </c>
      <c r="AD16" s="10">
        <v>1</v>
      </c>
      <c r="AE16" s="55"/>
      <c r="AF16" s="5">
        <f t="shared" si="7"/>
        <v>3</v>
      </c>
      <c r="AG16" s="55"/>
      <c r="AH16" s="56"/>
      <c r="AI16" s="28"/>
    </row>
    <row r="17" spans="1:35" ht="15">
      <c r="A17" s="43"/>
      <c r="B17" s="1">
        <v>11</v>
      </c>
      <c r="C17" s="18" t="s">
        <v>41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55"/>
      <c r="O17" s="13">
        <f t="shared" si="6"/>
        <v>0</v>
      </c>
      <c r="P17" s="55"/>
      <c r="Q17" s="55"/>
      <c r="R17" s="30"/>
      <c r="S17" s="1">
        <v>11</v>
      </c>
      <c r="T17" s="18" t="s">
        <v>55</v>
      </c>
      <c r="U17" s="10">
        <v>0</v>
      </c>
      <c r="V17" s="10">
        <v>1</v>
      </c>
      <c r="W17" s="10">
        <v>2</v>
      </c>
      <c r="X17" s="10">
        <v>2</v>
      </c>
      <c r="Y17" s="10">
        <v>1</v>
      </c>
      <c r="Z17" s="10">
        <v>2</v>
      </c>
      <c r="AA17" s="10">
        <v>1</v>
      </c>
      <c r="AB17" s="10">
        <v>1</v>
      </c>
      <c r="AC17" s="10">
        <v>2</v>
      </c>
      <c r="AD17" s="10">
        <v>0</v>
      </c>
      <c r="AE17" s="55"/>
      <c r="AF17" s="5">
        <f t="shared" si="7"/>
        <v>3</v>
      </c>
      <c r="AG17" s="55"/>
      <c r="AH17" s="56"/>
      <c r="AI17" s="28"/>
    </row>
    <row r="18" spans="1:35" ht="15">
      <c r="A18" s="43"/>
      <c r="B18" s="1">
        <v>12</v>
      </c>
      <c r="C18" s="19" t="s">
        <v>42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55"/>
      <c r="O18" s="13">
        <f t="shared" si="6"/>
        <v>0</v>
      </c>
      <c r="P18" s="55"/>
      <c r="Q18" s="55"/>
      <c r="R18" s="30"/>
      <c r="S18" s="1">
        <v>12</v>
      </c>
      <c r="T18" s="7" t="s">
        <v>56</v>
      </c>
      <c r="U18" s="10">
        <v>0</v>
      </c>
      <c r="V18" s="10">
        <v>1</v>
      </c>
      <c r="W18" s="10">
        <v>1</v>
      </c>
      <c r="X18" s="10">
        <v>0</v>
      </c>
      <c r="Y18" s="10">
        <v>2</v>
      </c>
      <c r="Z18" s="10">
        <v>1</v>
      </c>
      <c r="AA18" s="10">
        <v>2</v>
      </c>
      <c r="AB18" s="10">
        <v>0</v>
      </c>
      <c r="AC18" s="10">
        <v>1</v>
      </c>
      <c r="AD18" s="10">
        <v>0</v>
      </c>
      <c r="AE18" s="55"/>
      <c r="AF18" s="5">
        <f t="shared" si="7"/>
        <v>2</v>
      </c>
      <c r="AG18" s="55"/>
      <c r="AH18" s="56"/>
      <c r="AI18" s="28"/>
    </row>
    <row r="19" spans="1:35" ht="15">
      <c r="A19" s="43"/>
      <c r="B19" s="1">
        <v>13</v>
      </c>
      <c r="C19" s="19" t="s">
        <v>43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55"/>
      <c r="O19" s="13">
        <f t="shared" si="6"/>
        <v>0</v>
      </c>
      <c r="P19" s="55"/>
      <c r="Q19" s="55"/>
      <c r="R19" s="30"/>
      <c r="S19" s="1">
        <v>13</v>
      </c>
      <c r="T19" s="7"/>
      <c r="U19" s="10"/>
      <c r="V19" s="10"/>
      <c r="W19" s="10"/>
      <c r="X19" s="20"/>
      <c r="Y19" s="10"/>
      <c r="Z19" s="10"/>
      <c r="AA19" s="10"/>
      <c r="AB19" s="10"/>
      <c r="AC19" s="10"/>
      <c r="AD19" s="10"/>
      <c r="AE19" s="55"/>
      <c r="AF19" s="5">
        <f t="shared" si="7"/>
        <v>0</v>
      </c>
      <c r="AG19" s="55"/>
      <c r="AH19" s="56"/>
      <c r="AI19" s="28"/>
    </row>
    <row r="20" spans="1:35" ht="15">
      <c r="A20" s="43"/>
      <c r="B20" s="1">
        <v>14</v>
      </c>
      <c r="C20" s="22" t="s">
        <v>44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55"/>
      <c r="O20" s="13">
        <f t="shared" si="6"/>
        <v>0</v>
      </c>
      <c r="P20" s="55"/>
      <c r="Q20" s="55"/>
      <c r="R20" s="30"/>
      <c r="S20" s="1">
        <v>14</v>
      </c>
      <c r="T20" s="7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5"/>
      <c r="AF20" s="5">
        <f t="shared" si="7"/>
        <v>0</v>
      </c>
      <c r="AG20" s="55"/>
      <c r="AH20" s="56"/>
      <c r="AI20" s="28"/>
    </row>
    <row r="21" spans="1:35" ht="15">
      <c r="A21" s="43"/>
      <c r="B21" s="1">
        <v>15</v>
      </c>
      <c r="C21" s="22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55"/>
      <c r="O21" s="13">
        <f t="shared" si="6"/>
        <v>0</v>
      </c>
      <c r="P21" s="55"/>
      <c r="Q21" s="55"/>
      <c r="R21" s="30"/>
      <c r="S21" s="1">
        <v>15</v>
      </c>
      <c r="T21" s="7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5"/>
      <c r="AF21" s="5">
        <f t="shared" si="7"/>
        <v>0</v>
      </c>
      <c r="AG21" s="55"/>
      <c r="AH21" s="56"/>
      <c r="AI21" s="28"/>
    </row>
    <row r="22" spans="1:35" ht="15">
      <c r="A22" s="43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0"/>
      <c r="R22" s="43"/>
      <c r="S22" s="47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9"/>
      <c r="AI22" s="43"/>
    </row>
    <row r="23" spans="1:35" ht="15">
      <c r="A23" s="43"/>
      <c r="B23" s="33" t="s">
        <v>9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31"/>
      <c r="R23" s="43"/>
      <c r="S23" s="34" t="s">
        <v>15</v>
      </c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6"/>
      <c r="AI23" s="43"/>
    </row>
    <row r="24" spans="1:35" ht="15">
      <c r="A24" s="43"/>
      <c r="B24" s="2" t="s">
        <v>10</v>
      </c>
      <c r="C24" s="16" t="s">
        <v>17</v>
      </c>
      <c r="D24" s="99" t="s">
        <v>12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1"/>
      <c r="Q24" s="3" t="s">
        <v>11</v>
      </c>
      <c r="R24" s="43"/>
      <c r="S24" s="37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9"/>
      <c r="AI24" s="43"/>
    </row>
    <row r="25" spans="1:35" ht="15" customHeight="1">
      <c r="A25" s="43"/>
      <c r="B25" s="1">
        <v>1</v>
      </c>
      <c r="C25" s="14"/>
      <c r="D25" s="50" t="s">
        <v>21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2"/>
      <c r="Q25" s="27">
        <v>1</v>
      </c>
      <c r="R25" s="43"/>
      <c r="S25" s="73" t="str">
        <f>B2</f>
        <v>КСП Химик</v>
      </c>
      <c r="T25" s="74"/>
      <c r="U25" s="74"/>
      <c r="V25" s="75"/>
      <c r="W25" s="34">
        <f>IF(P6="ГОЛ",1,)+IF(P7="ГОЛ",1,)+IF(P8="ГОЛ",1,)+IF(P9="ГОЛ",1,)+IF(P10="ГОЛ",1,)+IF(P11="ГОЛ",1,)+IF(P6="ДУБЛЬ",2,)+IF(P7="ДУБЛЬ",2,)+IF(P8="ДУБЛЬ",2,)+IF(P9="ДУБЛЬ",2,)+IF(P10="ДУБЛЬ",2,)+IF(P11="ДУБЛЬ",2,)+IF(P6="ХетТрик",3,)+IF(P7="ХетТрик",3,)+IF(P8="ХетТрик",3,)+IF(P9="ХетТрик",3,)+IF(P10="ХетТрик",3,)+IF(P11="ХетТрик",3,)+IF(P6="Покер",4,)+IF(P7="Покер",4,)+IF(P8="Покер",4,)+IF(P9="Покер",4,)+IF(P10="Покер",4,)+IF(P11="Покер",4,)</f>
        <v>3</v>
      </c>
      <c r="X25" s="35"/>
      <c r="Y25" s="35"/>
      <c r="Z25" s="35"/>
      <c r="AA25" s="36"/>
      <c r="AB25" s="61"/>
      <c r="AC25" s="34">
        <f>IF(AG6="ГОЛ",1,)+IF(AG7="ГОЛ",1,)+IF(AG8="ГОЛ",1,)+IF(AG9="ГОЛ",1,)+IF(AG10="ГОЛ",1,)+IF(AG11="ГОЛ",1,)+IF(AG6="ДУБЛЬ",2,)+IF(AG7="ДУБЛЬ",2,)+IF(AG8="ДУБЛЬ",2,)+IF(AG9="ДУБЛЬ",2,)+IF(AG10="ДУБЛЬ",2,)+IF(AG11="ДУБЛЬ",2,)+IF(AG6="ХетТрик",3,)+IF(AG7="ХетТрик",3,)+IF(AG8="ХетТрик",3,)+IF(AG9="ХетТрик",3,)+IF(AG10="ХетТрик",3,)+IF(AG11="ХетТрик",3,)+IF(AG6="Покер",4,)+IF(AG7="Покер",4,)+IF(AG8="Покер",4,)+IF(AG9="Покер",4,)+IF(AG10="Покер",4,)+IF(AG11="Покер",4,)</f>
        <v>3</v>
      </c>
      <c r="AD25" s="35"/>
      <c r="AE25" s="36"/>
      <c r="AF25" s="64" t="str">
        <f>S2</f>
        <v>Red Anfield</v>
      </c>
      <c r="AG25" s="65"/>
      <c r="AH25" s="66"/>
      <c r="AI25" s="43"/>
    </row>
    <row r="26" spans="1:35" ht="15" customHeight="1">
      <c r="A26" s="43"/>
      <c r="B26" s="1">
        <v>2</v>
      </c>
      <c r="C26" s="25"/>
      <c r="D26" s="50" t="s">
        <v>22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2"/>
      <c r="Q26" s="17" t="s">
        <v>20</v>
      </c>
      <c r="R26" s="43"/>
      <c r="S26" s="76"/>
      <c r="T26" s="77"/>
      <c r="U26" s="77"/>
      <c r="V26" s="78"/>
      <c r="W26" s="58"/>
      <c r="X26" s="59"/>
      <c r="Y26" s="59"/>
      <c r="Z26" s="59"/>
      <c r="AA26" s="60"/>
      <c r="AB26" s="62"/>
      <c r="AC26" s="58"/>
      <c r="AD26" s="59"/>
      <c r="AE26" s="60"/>
      <c r="AF26" s="67"/>
      <c r="AG26" s="68"/>
      <c r="AH26" s="69"/>
      <c r="AI26" s="43"/>
    </row>
    <row r="27" spans="1:35" ht="15" customHeight="1">
      <c r="A27" s="43"/>
      <c r="B27" s="1">
        <v>3</v>
      </c>
      <c r="C27" s="14"/>
      <c r="D27" s="50" t="s">
        <v>23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  <c r="Q27" s="27">
        <v>1</v>
      </c>
      <c r="R27" s="43"/>
      <c r="S27" s="76"/>
      <c r="T27" s="77"/>
      <c r="U27" s="77"/>
      <c r="V27" s="78"/>
      <c r="W27" s="58"/>
      <c r="X27" s="59"/>
      <c r="Y27" s="59"/>
      <c r="Z27" s="59"/>
      <c r="AA27" s="60"/>
      <c r="AB27" s="62"/>
      <c r="AC27" s="58"/>
      <c r="AD27" s="59"/>
      <c r="AE27" s="60"/>
      <c r="AF27" s="67"/>
      <c r="AG27" s="68"/>
      <c r="AH27" s="69"/>
      <c r="AI27" s="43"/>
    </row>
    <row r="28" spans="1:35" ht="15" customHeight="1">
      <c r="A28" s="43"/>
      <c r="B28" s="1">
        <v>4</v>
      </c>
      <c r="C28" s="14"/>
      <c r="D28" s="50" t="s">
        <v>24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  <c r="Q28" s="27">
        <v>0</v>
      </c>
      <c r="R28" s="43"/>
      <c r="S28" s="79"/>
      <c r="T28" s="80"/>
      <c r="U28" s="80"/>
      <c r="V28" s="81"/>
      <c r="W28" s="37"/>
      <c r="X28" s="38"/>
      <c r="Y28" s="38"/>
      <c r="Z28" s="38"/>
      <c r="AA28" s="39"/>
      <c r="AB28" s="63"/>
      <c r="AC28" s="37"/>
      <c r="AD28" s="38"/>
      <c r="AE28" s="39"/>
      <c r="AF28" s="70"/>
      <c r="AG28" s="71"/>
      <c r="AH28" s="72"/>
      <c r="AI28" s="43"/>
    </row>
    <row r="29" spans="1:35" ht="15" customHeight="1">
      <c r="A29" s="43"/>
      <c r="B29" s="1">
        <v>5</v>
      </c>
      <c r="C29" s="14"/>
      <c r="D29" s="50" t="s">
        <v>25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2"/>
      <c r="Q29" s="27">
        <v>0</v>
      </c>
      <c r="R29" s="43"/>
      <c r="S29" s="57" t="s">
        <v>14</v>
      </c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43"/>
    </row>
    <row r="30" spans="1:35" ht="15" customHeight="1">
      <c r="A30" s="43"/>
      <c r="B30" s="1">
        <v>6</v>
      </c>
      <c r="C30" s="14"/>
      <c r="D30" s="50" t="s">
        <v>26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2"/>
      <c r="Q30" s="27" t="s">
        <v>20</v>
      </c>
      <c r="R30" s="43"/>
      <c r="S30" s="43"/>
      <c r="T30" s="43"/>
      <c r="U30" s="43"/>
      <c r="V30" s="43"/>
      <c r="W30" s="85">
        <f>SUM(O6,O7,O8,O9,O10,O11)</f>
        <v>18</v>
      </c>
      <c r="X30" s="86"/>
      <c r="Y30" s="86"/>
      <c r="Z30" s="87"/>
      <c r="AA30" s="88"/>
      <c r="AB30" s="9"/>
      <c r="AC30" s="85">
        <f>SUM(AF6,AF7,AF8,AF9,AF10,AF11)</f>
        <v>19</v>
      </c>
      <c r="AD30" s="87"/>
      <c r="AE30" s="88"/>
      <c r="AF30" s="43"/>
      <c r="AG30" s="43"/>
      <c r="AH30" s="43"/>
      <c r="AI30" s="43"/>
    </row>
    <row r="31" spans="1:35" ht="15" customHeight="1">
      <c r="A31" s="43"/>
      <c r="B31" s="1">
        <v>7</v>
      </c>
      <c r="C31" s="14"/>
      <c r="D31" s="50" t="s">
        <v>27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2"/>
      <c r="Q31" s="27">
        <v>1</v>
      </c>
      <c r="R31" s="43"/>
      <c r="S31" s="43"/>
      <c r="T31" s="43"/>
      <c r="U31" s="43"/>
      <c r="V31" s="43"/>
      <c r="W31" s="89"/>
      <c r="X31" s="90"/>
      <c r="Y31" s="90"/>
      <c r="Z31" s="91"/>
      <c r="AA31" s="92"/>
      <c r="AB31" s="9"/>
      <c r="AC31" s="93"/>
      <c r="AD31" s="91"/>
      <c r="AE31" s="92"/>
      <c r="AF31" s="43"/>
      <c r="AG31" s="43"/>
      <c r="AH31" s="43"/>
      <c r="AI31" s="43"/>
    </row>
    <row r="32" spans="1:35" ht="15" customHeight="1">
      <c r="A32" s="43"/>
      <c r="B32" s="1">
        <v>8</v>
      </c>
      <c r="C32" s="14"/>
      <c r="D32" s="50" t="s">
        <v>28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2"/>
      <c r="Q32" s="27">
        <v>1</v>
      </c>
      <c r="R32" s="43"/>
      <c r="S32" s="84" t="s">
        <v>13</v>
      </c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43"/>
    </row>
    <row r="33" spans="1:35" ht="15" customHeight="1">
      <c r="A33" s="43"/>
      <c r="B33" s="1">
        <v>9</v>
      </c>
      <c r="C33" s="14"/>
      <c r="D33" s="50" t="s">
        <v>29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27">
        <v>2</v>
      </c>
      <c r="R33" s="43"/>
      <c r="S33" s="82" t="str">
        <f>IF(AND(W25=AC25,OR(Q25=0,Q25=1,Q25=2),OR(Q26=0,Q26=1,Q26=2),OR(Q27=0,Q27=1,Q27=2),OR(Q28=0,Q28=1,Q28=2),OR(Q29=0,Q29=1,Q29=2),OR(Q30=0,Q30=1,Q30=2),OR(Q31=0,Q31=1,Q31=2),OR(Q32=0,Q32=1,Q32=2),OR(Q33=0,Q33=1,Q33=2),OR(Q34=0,Q34=1,Q34=2)),"Ничья",IF(AND(W25&gt;AC25,OR(Q25=0,Q25=1,Q25=2),OR(Q26=0,Q26=1,Q26=2),OR(Q27=0,Q27=1,Q27=2),OR(Q28=0,Q28=1,Q28=2),OR(Q29=0,Q29=1,Q29=2),OR(Q30=0,Q30=1,Q30=2),OR(Q31=0,Q31=1,Q31=2),OR(Q32=0,Q32=1,Q32=2),OR(Q33=0,Q33=1,Q33=2),OR(Q34=0,Q34=1,Q34=2)),B2,IF(AND(W25&lt;AC25,OR(Q25=0,Q25=1,Q25=2),OR(Q26=0,Q26=1,Q26=2),OR(Q27=0,Q27=1,Q27=2),OR(Q28=0,Q28=1,Q28=2),OR(Q29=0,Q29=1,Q29=2),OR(Q30=0,Q30=1,Q30=2),OR(Q31=0,Q31=1,Q31=2),OR(Q32=0,Q32=1,Q32=2),OR(Q33=0,Q33=1,Q33=2),OR(Q34=0,Q34=1,Q34=2)),S2,"Неизвестен")))</f>
        <v>Неизвестен</v>
      </c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43"/>
    </row>
    <row r="34" spans="1:35" ht="15" customHeight="1">
      <c r="A34" s="43"/>
      <c r="B34" s="4">
        <v>10</v>
      </c>
      <c r="C34" s="15"/>
      <c r="D34" s="50" t="s">
        <v>30</v>
      </c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27" t="s">
        <v>20</v>
      </c>
      <c r="R34" s="4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43"/>
    </row>
    <row r="35" spans="1:35" ht="15">
      <c r="A35" s="43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30"/>
      <c r="AI35" s="43"/>
    </row>
  </sheetData>
  <sheetProtection/>
  <mergeCells count="44">
    <mergeCell ref="A1:AI1"/>
    <mergeCell ref="B2:Q2"/>
    <mergeCell ref="D24:P24"/>
    <mergeCell ref="D25:P25"/>
    <mergeCell ref="D26:P26"/>
    <mergeCell ref="D27:P27"/>
    <mergeCell ref="B23:Q23"/>
    <mergeCell ref="AI2:AI35"/>
    <mergeCell ref="S3:AH3"/>
    <mergeCell ref="B5:Q5"/>
    <mergeCell ref="S33:AH34"/>
    <mergeCell ref="D34:P34"/>
    <mergeCell ref="S32:AH32"/>
    <mergeCell ref="S30:V31"/>
    <mergeCell ref="D30:P30"/>
    <mergeCell ref="W30:AA31"/>
    <mergeCell ref="AC30:AE31"/>
    <mergeCell ref="D31:P31"/>
    <mergeCell ref="B35:AH35"/>
    <mergeCell ref="S29:AH29"/>
    <mergeCell ref="AF30:AH31"/>
    <mergeCell ref="D32:P32"/>
    <mergeCell ref="D33:P33"/>
    <mergeCell ref="W25:AA28"/>
    <mergeCell ref="AC25:AE28"/>
    <mergeCell ref="AB25:AB28"/>
    <mergeCell ref="AF25:AH28"/>
    <mergeCell ref="S25:V28"/>
    <mergeCell ref="S5:AH5"/>
    <mergeCell ref="B12:Q12"/>
    <mergeCell ref="N13:N21"/>
    <mergeCell ref="P13:Q21"/>
    <mergeCell ref="AE13:AE21"/>
    <mergeCell ref="AG13:AH21"/>
    <mergeCell ref="B22:Q22"/>
    <mergeCell ref="S12:AH12"/>
    <mergeCell ref="S23:AH24"/>
    <mergeCell ref="B3:Q3"/>
    <mergeCell ref="A2:A35"/>
    <mergeCell ref="R2:R34"/>
    <mergeCell ref="S2:AH2"/>
    <mergeCell ref="S22:AH22"/>
    <mergeCell ref="D28:P28"/>
    <mergeCell ref="D29:P29"/>
  </mergeCells>
  <conditionalFormatting sqref="Q7">
    <cfRule type="expression" priority="8420" dxfId="33" stopIfTrue="1">
      <formula>IF($O7=$AJ1,TRUE,FALSE)</formula>
    </cfRule>
    <cfRule type="expression" priority="8421" dxfId="32" stopIfTrue="1">
      <formula>IF($O7=0,TRUE,FALSE)</formula>
    </cfRule>
  </conditionalFormatting>
  <conditionalFormatting sqref="Q8">
    <cfRule type="expression" priority="8422" dxfId="33" stopIfTrue="1">
      <formula>IF($O8=$AJ1,TRUE,FALSE)</formula>
    </cfRule>
    <cfRule type="expression" priority="8423" dxfId="32" stopIfTrue="1">
      <formula>IF($O8=0,TRUE,FALSE)</formula>
    </cfRule>
  </conditionalFormatting>
  <conditionalFormatting sqref="Q9">
    <cfRule type="expression" priority="8424" dxfId="33" stopIfTrue="1">
      <formula>IF($O9=$AJ1,TRUE,FALSE)</formula>
    </cfRule>
    <cfRule type="expression" priority="8425" dxfId="32" stopIfTrue="1">
      <formula>IF($O9=0,TRUE,FALSE)</formula>
    </cfRule>
  </conditionalFormatting>
  <conditionalFormatting sqref="Q10">
    <cfRule type="expression" priority="8426" dxfId="33" stopIfTrue="1">
      <formula>IF($O10=$AJ1,TRUE,FALSE)</formula>
    </cfRule>
    <cfRule type="expression" priority="8427" dxfId="32" stopIfTrue="1">
      <formula>IF($O10=0,TRUE,FALSE)</formula>
    </cfRule>
  </conditionalFormatting>
  <conditionalFormatting sqref="Q11">
    <cfRule type="expression" priority="8428" dxfId="33" stopIfTrue="1">
      <formula>IF($O11=$AJ1,TRUE,FALSE)</formula>
    </cfRule>
    <cfRule type="expression" priority="8429" dxfId="32" stopIfTrue="1">
      <formula>IF($O11=0,TRUE,FALSE)</formula>
    </cfRule>
  </conditionalFormatting>
  <conditionalFormatting sqref="D6:D9 D11">
    <cfRule type="cellIs" priority="35" dxfId="0" operator="equal" stopIfTrue="1">
      <formula>$Q$25</formula>
    </cfRule>
  </conditionalFormatting>
  <conditionalFormatting sqref="E6:E9 E11">
    <cfRule type="cellIs" priority="34" dxfId="0" operator="equal" stopIfTrue="1">
      <formula>$Q$26</formula>
    </cfRule>
  </conditionalFormatting>
  <conditionalFormatting sqref="F6:F9 F11">
    <cfRule type="cellIs" priority="33" dxfId="0" operator="equal" stopIfTrue="1">
      <formula>$Q$27</formula>
    </cfRule>
  </conditionalFormatting>
  <conditionalFormatting sqref="G6:G9 G11">
    <cfRule type="cellIs" priority="32" dxfId="0" operator="equal" stopIfTrue="1">
      <formula>$Q$28</formula>
    </cfRule>
  </conditionalFormatting>
  <conditionalFormatting sqref="H6:H9 H11">
    <cfRule type="cellIs" priority="31" dxfId="0" operator="equal" stopIfTrue="1">
      <formula>$Q$29</formula>
    </cfRule>
  </conditionalFormatting>
  <conditionalFormatting sqref="J6:J9 J11">
    <cfRule type="cellIs" priority="30" dxfId="0" operator="equal" stopIfTrue="1">
      <formula>$Q$31</formula>
    </cfRule>
  </conditionalFormatting>
  <conditionalFormatting sqref="K6:K9 K11">
    <cfRule type="cellIs" priority="29" dxfId="0" operator="equal" stopIfTrue="1">
      <formula>$Q$32</formula>
    </cfRule>
  </conditionalFormatting>
  <conditionalFormatting sqref="L6:L9 L11">
    <cfRule type="cellIs" priority="28" dxfId="0" operator="equal" stopIfTrue="1">
      <formula>"$Q$33"</formula>
    </cfRule>
  </conditionalFormatting>
  <conditionalFormatting sqref="M6:M9 M11">
    <cfRule type="cellIs" priority="27" dxfId="0" operator="equal" stopIfTrue="1">
      <formula>"$Q$34"</formula>
    </cfRule>
  </conditionalFormatting>
  <conditionalFormatting sqref="AH6:AH11">
    <cfRule type="containsText" priority="23" dxfId="21" operator="containsText" stopIfTrue="1" text="RED">
      <formula>NOT(ISERROR(SEARCH("RED",AH6)))</formula>
    </cfRule>
  </conditionalFormatting>
  <conditionalFormatting sqref="Q6:Q11">
    <cfRule type="containsText" priority="22" dxfId="21" operator="containsText" stopIfTrue="1" text="RED">
      <formula>NOT(ISERROR(SEARCH("RED",Q6)))</formula>
    </cfRule>
  </conditionalFormatting>
  <conditionalFormatting sqref="U6:U11">
    <cfRule type="cellIs" priority="21" dxfId="0" operator="equal" stopIfTrue="1">
      <formula>$Q$25</formula>
    </cfRule>
  </conditionalFormatting>
  <conditionalFormatting sqref="V6:V11">
    <cfRule type="cellIs" priority="20" dxfId="0" operator="equal" stopIfTrue="1">
      <formula>$Q$26</formula>
    </cfRule>
  </conditionalFormatting>
  <conditionalFormatting sqref="W6:W11">
    <cfRule type="cellIs" priority="19" dxfId="0" operator="equal" stopIfTrue="1">
      <formula>$Q$27</formula>
    </cfRule>
  </conditionalFormatting>
  <conditionalFormatting sqref="X6:X11">
    <cfRule type="cellIs" priority="18" dxfId="0" operator="equal" stopIfTrue="1">
      <formula>$Q$28</formula>
    </cfRule>
  </conditionalFormatting>
  <conditionalFormatting sqref="Y6:Y11">
    <cfRule type="cellIs" priority="17" dxfId="0" operator="equal" stopIfTrue="1">
      <formula>$Q$29</formula>
    </cfRule>
  </conditionalFormatting>
  <conditionalFormatting sqref="I6:I9 I11">
    <cfRule type="cellIs" priority="16" dxfId="0" operator="equal" stopIfTrue="1">
      <formula>$Q$30</formula>
    </cfRule>
  </conditionalFormatting>
  <conditionalFormatting sqref="Z6:Z11">
    <cfRule type="cellIs" priority="15" dxfId="0" operator="equal" stopIfTrue="1">
      <formula>$Q$30</formula>
    </cfRule>
  </conditionalFormatting>
  <conditionalFormatting sqref="AA6:AA11">
    <cfRule type="cellIs" priority="14" dxfId="0" operator="equal" stopIfTrue="1">
      <formula>$Q$31</formula>
    </cfRule>
  </conditionalFormatting>
  <conditionalFormatting sqref="AB6:AB11">
    <cfRule type="cellIs" priority="13" dxfId="0" operator="equal" stopIfTrue="1">
      <formula>$Q$32</formula>
    </cfRule>
  </conditionalFormatting>
  <conditionalFormatting sqref="AC6:AC11">
    <cfRule type="cellIs" priority="12" dxfId="0" operator="equal" stopIfTrue="1">
      <formula>$Q$33</formula>
    </cfRule>
  </conditionalFormatting>
  <conditionalFormatting sqref="AD6:AD11">
    <cfRule type="cellIs" priority="11" dxfId="0" operator="equal" stopIfTrue="1">
      <formula>$Q$34</formula>
    </cfRule>
  </conditionalFormatting>
  <conditionalFormatting sqref="D13">
    <cfRule type="cellIs" priority="10" dxfId="0" operator="equal" stopIfTrue="1">
      <formula>$Q$25</formula>
    </cfRule>
  </conditionalFormatting>
  <conditionalFormatting sqref="E13">
    <cfRule type="cellIs" priority="9" dxfId="0" operator="equal" stopIfTrue="1">
      <formula>$Q$26</formula>
    </cfRule>
  </conditionalFormatting>
  <conditionalFormatting sqref="F13">
    <cfRule type="cellIs" priority="8" dxfId="0" operator="equal" stopIfTrue="1">
      <formula>$Q$27</formula>
    </cfRule>
  </conditionalFormatting>
  <conditionalFormatting sqref="G13">
    <cfRule type="cellIs" priority="7" dxfId="0" operator="equal" stopIfTrue="1">
      <formula>$Q$28</formula>
    </cfRule>
  </conditionalFormatting>
  <conditionalFormatting sqref="H13">
    <cfRule type="cellIs" priority="6" dxfId="0" operator="equal" stopIfTrue="1">
      <formula>$Q$29</formula>
    </cfRule>
  </conditionalFormatting>
  <conditionalFormatting sqref="J13">
    <cfRule type="cellIs" priority="5" dxfId="0" operator="equal" stopIfTrue="1">
      <formula>$Q$31</formula>
    </cfRule>
  </conditionalFormatting>
  <conditionalFormatting sqref="K13">
    <cfRule type="cellIs" priority="4" dxfId="0" operator="equal" stopIfTrue="1">
      <formula>$Q$32</formula>
    </cfRule>
  </conditionalFormatting>
  <conditionalFormatting sqref="L13">
    <cfRule type="cellIs" priority="3" dxfId="0" operator="equal" stopIfTrue="1">
      <formula>"$Q$33"</formula>
    </cfRule>
  </conditionalFormatting>
  <conditionalFormatting sqref="M13">
    <cfRule type="cellIs" priority="2" dxfId="0" operator="equal" stopIfTrue="1">
      <formula>"$Q$34"</formula>
    </cfRule>
  </conditionalFormatting>
  <conditionalFormatting sqref="I13">
    <cfRule type="cellIs" priority="1" dxfId="0" operator="equal" stopIfTrue="1">
      <formula>$Q$30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Максим</cp:lastModifiedBy>
  <dcterms:created xsi:type="dcterms:W3CDTF">2008-09-06T20:10:07Z</dcterms:created>
  <dcterms:modified xsi:type="dcterms:W3CDTF">2013-01-20T16:33:38Z</dcterms:modified>
  <cp:category/>
  <cp:version/>
  <cp:contentType/>
  <cp:contentStatus/>
</cp:coreProperties>
</file>